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/>
  <xr:revisionPtr revIDLastSave="0" documentId="13_ncr:1_{ED64B920-CE34-4DFD-AB33-AAF01D92A30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ija" sheetId="3" r:id="rId1"/>
    <sheet name="Kalkulacij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C10" i="3"/>
  <c r="C9" i="3"/>
  <c r="C12" i="3" l="1"/>
  <c r="E12" i="2"/>
  <c r="E13" i="2"/>
  <c r="E14" i="2"/>
  <c r="E15" i="2"/>
  <c r="E16" i="2"/>
  <c r="E17" i="2"/>
  <c r="E18" i="2"/>
  <c r="E19" i="2"/>
  <c r="E20" i="2"/>
  <c r="E21" i="2"/>
  <c r="E22" i="2"/>
  <c r="E23" i="2"/>
  <c r="E3" i="2"/>
  <c r="E4" i="2"/>
  <c r="E5" i="2"/>
  <c r="E6" i="2"/>
  <c r="E7" i="2"/>
  <c r="E8" i="2"/>
  <c r="E9" i="2"/>
  <c r="E10" i="2"/>
  <c r="E11" i="2"/>
  <c r="E2" i="2"/>
  <c r="E24" i="2" l="1"/>
  <c r="C3" i="3" s="1"/>
  <c r="C4" i="3" s="1"/>
  <c r="C5" i="3" l="1"/>
  <c r="C6" i="3" s="1"/>
  <c r="E25" i="2"/>
  <c r="E26" i="2" s="1"/>
</calcChain>
</file>

<file path=xl/sharedStrings.xml><?xml version="1.0" encoding="utf-8"?>
<sst xmlns="http://schemas.openxmlformats.org/spreadsheetml/2006/main" count="56" uniqueCount="50">
  <si>
    <t>Cena skupaj (brez DDV):</t>
  </si>
  <si>
    <t>DDV (22%):</t>
  </si>
  <si>
    <t>Cena skupaj z DDV:</t>
  </si>
  <si>
    <t xml:space="preserve">STORITVE IP TELEFONIJE </t>
  </si>
  <si>
    <t>Prenos številčnega prostora - set</t>
  </si>
  <si>
    <t>Naročnina Avtomatski posredovalec klicev (APK)</t>
  </si>
  <si>
    <t>Naročnina  Klicni center (KC)</t>
  </si>
  <si>
    <t>Naročnina  Klicni center – Agent, vkl. s spletno aplikacijo (KCA)</t>
  </si>
  <si>
    <t>Naročnina  Klicni center – Nadzornik (KCN)</t>
  </si>
  <si>
    <t>Naročnina  Aplikacija/vmesnik za spremljanje porabe (AVSP)</t>
  </si>
  <si>
    <t>Naročnina  Snemanje pogovorov na posameznem uporabniku (SP)</t>
  </si>
  <si>
    <t>Naročnina  Analogna (PSTN) linija</t>
  </si>
  <si>
    <t>Cena skupaj
[EUR brez DDV]</t>
  </si>
  <si>
    <t>Količina</t>
  </si>
  <si>
    <t>REKAPITULACIJA</t>
  </si>
  <si>
    <t>Cena skupaj
[EUR brez DDV]
(AxBxC)</t>
  </si>
  <si>
    <t>Količina storitev
(A)</t>
  </si>
  <si>
    <t>Število enot / mesecev
(B)</t>
  </si>
  <si>
    <t>Cena na enoto 
[EUR brez DDV]
(C)</t>
  </si>
  <si>
    <t>Klici v fiksno omrežje Telekom</t>
  </si>
  <si>
    <t>Klici v fiksno omrežje A1</t>
  </si>
  <si>
    <t>Klici v fiksno omrežje T2</t>
  </si>
  <si>
    <t>Klici v fiksno omrežje Telemach</t>
  </si>
  <si>
    <t>Klici v ostala fiksna omrežja SLO operaterjev</t>
  </si>
  <si>
    <t>Klici v mobilno omrežje Telekom</t>
  </si>
  <si>
    <t>Klici v mobilno omrežje A1</t>
  </si>
  <si>
    <t>Klici v mobilno omrežje T2</t>
  </si>
  <si>
    <t>Klici v mobilno omrežje Telemach</t>
  </si>
  <si>
    <t>Klici v mednarodno omrežje ostale države</t>
  </si>
  <si>
    <t>Klici v mobilno omrežje ostalih SLO operaterjev</t>
  </si>
  <si>
    <t>Ponudnik ima vzpostavljen lasten varnostno operativni center kibernetske varnosti SOC (ang. Security Operations Center) s stalno prisotnostjo skupine CSIRT, ki se odziva na incidente na področju informacijske varnosti, sprejema prijave o kršitvah varnosti, izvaja analize in pomaga priglasitelju pri obvladovanju incidentov  (angl. CSIRT, Cyber Security Incident Response Team), za potrebe preprečevanja kibernetskih napadov.</t>
  </si>
  <si>
    <t>Ponudnik ima z internimi akti opredeljene postopke za upravljanje varnosti informacij vsaj na nivoju, zahtevanim skladno s standardom ISO 27001 ali drugim enakovrednim standardom.</t>
  </si>
  <si>
    <t>Ponudnik ima vzpostavljen sistem vodenja neprekinjenega poslovanja vsaj na nivoju, zahtevanim skladno s standardom ISO 22301 ali drugim enakovrednim standardom.</t>
  </si>
  <si>
    <t>Dodatne točke:</t>
  </si>
  <si>
    <t>Ponudnik ima vzpostavljen lasten varnostno operativni center kibernetske varnosti SOC:</t>
  </si>
  <si>
    <t>Ponudnik ima z internimi akti opredeljene postopke za upravljanje varnosti informaci:</t>
  </si>
  <si>
    <t>Ponudnik ima vzpostavljen sistem vodenja neprekinjenega poslovanja:</t>
  </si>
  <si>
    <t>DA/NE</t>
  </si>
  <si>
    <t>*Ponudnik vpiše DA oz. NE</t>
  </si>
  <si>
    <t>DA/NE*</t>
  </si>
  <si>
    <t>Stevilo dodatnih točk skupaj:</t>
  </si>
  <si>
    <t>Žig in podpis:</t>
  </si>
  <si>
    <t>Telefonija - skupaj brez DDV za obdobje 48 mesecev</t>
  </si>
  <si>
    <t>Klici v mednarodna omrežja EU tarifne skupine</t>
  </si>
  <si>
    <t>Naročnina  SIP trunk (90 govornih kanalov) - SIP trunk z BackUP povezljivostjo</t>
  </si>
  <si>
    <t>Vzpostavitev povezljivosti komunikacijskega sistema; SIP trunk z 90 hkratnih klicev, dvojna povezljivost, vključitev 90 uporabnikov</t>
  </si>
  <si>
    <t xml:space="preserve">Kraj in datum: </t>
  </si>
  <si>
    <t>OBR -2</t>
  </si>
  <si>
    <t>PODATKI O PONUDNIKU:</t>
  </si>
  <si>
    <t>ŠTEVILKA PONUDBE: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</si>
</sst>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1" xfId="0" applyFont="1" applyBorder="1"/>
    <xf numFmtId="0" fontId="0" fillId="3" borderId="0" xfId="0" applyFill="1"/>
    <xf numFmtId="0" fontId="0" fillId="3" borderId="0" xfId="0" applyFill="1" applyAlignment="1">
      <alignment wrapText="1"/>
    </xf>
    <xf numFmtId="0" fontId="2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 wrapText="1"/>
    </xf>
    <xf numFmtId="164" fontId="0" fillId="0" borderId="1" xfId="0" applyNumberFormat="1" applyFont="1" applyBorder="1" applyProtection="1"/>
    <xf numFmtId="0" fontId="3" fillId="3" borderId="1" xfId="0" applyFont="1" applyFill="1" applyBorder="1" applyAlignment="1" applyProtection="1">
      <alignment horizontal="center" vertical="center" wrapText="1"/>
    </xf>
    <xf numFmtId="4" fontId="0" fillId="0" borderId="1" xfId="0" applyNumberFormat="1" applyBorder="1" applyProtection="1"/>
    <xf numFmtId="0" fontId="0" fillId="0" borderId="0" xfId="0" applyProtection="1"/>
    <xf numFmtId="0" fontId="4" fillId="0" borderId="0" xfId="0" applyFont="1" applyProtection="1"/>
    <xf numFmtId="0" fontId="0" fillId="0" borderId="1" xfId="0" applyBorder="1" applyAlignment="1" applyProtection="1">
      <alignment horizontal="center"/>
    </xf>
    <xf numFmtId="164" fontId="0" fillId="0" borderId="1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5" fillId="0" borderId="3" xfId="0" applyFont="1" applyBorder="1" applyAlignment="1" applyProtection="1">
      <alignment horizontal="left" wrapText="1"/>
    </xf>
    <xf numFmtId="0" fontId="5" fillId="0" borderId="4" xfId="0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3" fillId="0" borderId="1" xfId="0" applyFont="1" applyBorder="1" applyAlignment="1" applyProtection="1">
      <alignment horizontal="right" vertical="center"/>
    </xf>
    <xf numFmtId="0" fontId="0" fillId="0" borderId="0" xfId="0" applyAlignment="1">
      <alignment horizontal="right" vertical="top"/>
    </xf>
    <xf numFmtId="0" fontId="0" fillId="0" borderId="0" xfId="0" applyAlignment="1" applyProtection="1">
      <alignment vertical="top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15"/>
  <sheetViews>
    <sheetView tabSelected="1" workbookViewId="0">
      <selection activeCell="C1" sqref="C1"/>
    </sheetView>
  </sheetViews>
  <sheetFormatPr defaultRowHeight="15" x14ac:dyDescent="0.25"/>
  <cols>
    <col min="1" max="1" width="46" customWidth="1"/>
    <col min="2" max="2" width="33.42578125" customWidth="1"/>
    <col min="3" max="3" width="19.42578125" customWidth="1"/>
  </cols>
  <sheetData>
    <row r="1" spans="1:3" ht="46.5" customHeight="1" x14ac:dyDescent="0.25">
      <c r="A1" s="33" t="s">
        <v>48</v>
      </c>
      <c r="B1" s="33" t="s">
        <v>49</v>
      </c>
      <c r="C1" s="32" t="s">
        <v>47</v>
      </c>
    </row>
    <row r="2" spans="1:3" ht="31.5" x14ac:dyDescent="0.25">
      <c r="A2" s="5" t="s">
        <v>14</v>
      </c>
      <c r="B2" s="3" t="s">
        <v>13</v>
      </c>
      <c r="C2" s="3" t="s">
        <v>12</v>
      </c>
    </row>
    <row r="3" spans="1:3" ht="30" customHeight="1" x14ac:dyDescent="0.25">
      <c r="A3" s="4" t="s">
        <v>42</v>
      </c>
      <c r="B3" s="1">
        <v>1</v>
      </c>
      <c r="C3" s="2">
        <f>Kalkulacija!E24</f>
        <v>0</v>
      </c>
    </row>
    <row r="4" spans="1:3" ht="30" customHeight="1" x14ac:dyDescent="0.25">
      <c r="A4" s="23" t="s">
        <v>0</v>
      </c>
      <c r="B4" s="24"/>
      <c r="C4" s="2">
        <f>C3</f>
        <v>0</v>
      </c>
    </row>
    <row r="5" spans="1:3" ht="30" customHeight="1" x14ac:dyDescent="0.25">
      <c r="A5" s="23" t="s">
        <v>1</v>
      </c>
      <c r="B5" s="24"/>
      <c r="C5" s="2">
        <f>C4*0.22</f>
        <v>0</v>
      </c>
    </row>
    <row r="6" spans="1:3" ht="30" customHeight="1" x14ac:dyDescent="0.25">
      <c r="A6" s="23" t="s">
        <v>2</v>
      </c>
      <c r="B6" s="24"/>
      <c r="C6" s="2">
        <f>C4+C5</f>
        <v>0</v>
      </c>
    </row>
    <row r="8" spans="1:3" x14ac:dyDescent="0.25">
      <c r="A8" t="s">
        <v>33</v>
      </c>
    </row>
    <row r="9" spans="1:3" x14ac:dyDescent="0.25">
      <c r="A9" s="21" t="s">
        <v>34</v>
      </c>
      <c r="B9" s="21"/>
      <c r="C9" s="2">
        <f>IF(Kalkulacija!E31="DA",10,0)</f>
        <v>0</v>
      </c>
    </row>
    <row r="10" spans="1:3" x14ac:dyDescent="0.25">
      <c r="A10" s="21" t="s">
        <v>35</v>
      </c>
      <c r="B10" s="21"/>
      <c r="C10" s="2">
        <f>IF(Kalkulacija!E32="DA",10,0)</f>
        <v>0</v>
      </c>
    </row>
    <row r="11" spans="1:3" x14ac:dyDescent="0.25">
      <c r="A11" s="21" t="s">
        <v>36</v>
      </c>
      <c r="B11" s="21"/>
      <c r="C11" s="2">
        <f>IF(Kalkulacija!E33="DA",10,0)</f>
        <v>0</v>
      </c>
    </row>
    <row r="12" spans="1:3" x14ac:dyDescent="0.25">
      <c r="A12" s="22" t="s">
        <v>40</v>
      </c>
      <c r="B12" s="22"/>
      <c r="C12" s="6">
        <f>SUM(C9:C11)</f>
        <v>0</v>
      </c>
    </row>
    <row r="15" spans="1:3" x14ac:dyDescent="0.25">
      <c r="A15" s="20" t="s">
        <v>46</v>
      </c>
      <c r="B15" s="20" t="s">
        <v>41</v>
      </c>
      <c r="C15" s="20"/>
    </row>
  </sheetData>
  <sheetProtection algorithmName="SHA-512" hashValue="NmZZvlIvDdrt2la/BGIPsnj3a5HjDzq2EYISkXetlaj5fwz8d5VZru9qRfNYFeyPR3u0dTfsSH2Kkaeu1ZYX/g==" saltValue="aPpXBtQGqGpNxIvBhnWXaw==" spinCount="100000" sheet="1" objects="1" scenarios="1"/>
  <mergeCells count="7">
    <mergeCell ref="A11:B11"/>
    <mergeCell ref="A12:B12"/>
    <mergeCell ref="A4:B4"/>
    <mergeCell ref="A5:B5"/>
    <mergeCell ref="A6:B6"/>
    <mergeCell ref="A9:B9"/>
    <mergeCell ref="A10:B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F34"/>
  <sheetViews>
    <sheetView workbookViewId="0">
      <selection activeCell="D2" sqref="D2"/>
    </sheetView>
  </sheetViews>
  <sheetFormatPr defaultRowHeight="15" x14ac:dyDescent="0.25"/>
  <cols>
    <col min="1" max="1" width="61.42578125" customWidth="1"/>
    <col min="2" max="2" width="21.42578125" customWidth="1"/>
    <col min="3" max="3" width="25.140625" customWidth="1"/>
    <col min="4" max="4" width="27.5703125" customWidth="1"/>
    <col min="5" max="5" width="28.5703125" customWidth="1"/>
    <col min="6" max="6" width="31.28515625" customWidth="1"/>
  </cols>
  <sheetData>
    <row r="1" spans="1:6" ht="47.25" x14ac:dyDescent="0.25">
      <c r="A1" s="9" t="s">
        <v>3</v>
      </c>
      <c r="B1" s="10" t="s">
        <v>16</v>
      </c>
      <c r="C1" s="10" t="s">
        <v>17</v>
      </c>
      <c r="D1" s="10" t="s">
        <v>18</v>
      </c>
      <c r="E1" s="10" t="s">
        <v>15</v>
      </c>
    </row>
    <row r="2" spans="1:6" ht="30" customHeight="1" x14ac:dyDescent="0.25">
      <c r="A2" s="11" t="s">
        <v>45</v>
      </c>
      <c r="B2" s="12">
        <v>1</v>
      </c>
      <c r="C2" s="12">
        <v>1</v>
      </c>
      <c r="D2" s="19"/>
      <c r="E2" s="13">
        <f>B2*C2*D2</f>
        <v>0</v>
      </c>
    </row>
    <row r="3" spans="1:6" ht="30" customHeight="1" x14ac:dyDescent="0.25">
      <c r="A3" s="11" t="s">
        <v>4</v>
      </c>
      <c r="B3" s="12">
        <v>1</v>
      </c>
      <c r="C3" s="12">
        <v>1</v>
      </c>
      <c r="D3" s="19"/>
      <c r="E3" s="13">
        <f t="shared" ref="E3:E11" si="0">B3*C3*D3</f>
        <v>0</v>
      </c>
    </row>
    <row r="4" spans="1:6" ht="30" customHeight="1" x14ac:dyDescent="0.25">
      <c r="A4" s="11" t="s">
        <v>44</v>
      </c>
      <c r="B4" s="12">
        <v>1</v>
      </c>
      <c r="C4" s="12">
        <v>48</v>
      </c>
      <c r="D4" s="19"/>
      <c r="E4" s="13">
        <f t="shared" si="0"/>
        <v>0</v>
      </c>
      <c r="F4" s="8"/>
    </row>
    <row r="5" spans="1:6" ht="30" customHeight="1" x14ac:dyDescent="0.25">
      <c r="A5" s="11" t="s">
        <v>5</v>
      </c>
      <c r="B5" s="12">
        <v>1</v>
      </c>
      <c r="C5" s="12">
        <v>48</v>
      </c>
      <c r="D5" s="19"/>
      <c r="E5" s="13">
        <f t="shared" si="0"/>
        <v>0</v>
      </c>
    </row>
    <row r="6" spans="1:6" ht="30" customHeight="1" x14ac:dyDescent="0.25">
      <c r="A6" s="11" t="s">
        <v>6</v>
      </c>
      <c r="B6" s="12">
        <v>3</v>
      </c>
      <c r="C6" s="12">
        <v>48</v>
      </c>
      <c r="D6" s="19"/>
      <c r="E6" s="13">
        <f t="shared" si="0"/>
        <v>0</v>
      </c>
    </row>
    <row r="7" spans="1:6" ht="30" customHeight="1" x14ac:dyDescent="0.25">
      <c r="A7" s="11" t="s">
        <v>7</v>
      </c>
      <c r="B7" s="12">
        <v>7</v>
      </c>
      <c r="C7" s="12">
        <v>48</v>
      </c>
      <c r="D7" s="19"/>
      <c r="E7" s="13">
        <f t="shared" si="0"/>
        <v>0</v>
      </c>
    </row>
    <row r="8" spans="1:6" ht="30" customHeight="1" x14ac:dyDescent="0.25">
      <c r="A8" s="11" t="s">
        <v>8</v>
      </c>
      <c r="B8" s="12">
        <v>1</v>
      </c>
      <c r="C8" s="12">
        <v>48</v>
      </c>
      <c r="D8" s="19"/>
      <c r="E8" s="13">
        <f t="shared" si="0"/>
        <v>0</v>
      </c>
    </row>
    <row r="9" spans="1:6" ht="30" customHeight="1" x14ac:dyDescent="0.25">
      <c r="A9" s="11" t="s">
        <v>9</v>
      </c>
      <c r="B9" s="12">
        <v>1</v>
      </c>
      <c r="C9" s="12">
        <v>48</v>
      </c>
      <c r="D9" s="19"/>
      <c r="E9" s="13">
        <f t="shared" si="0"/>
        <v>0</v>
      </c>
    </row>
    <row r="10" spans="1:6" ht="30" customHeight="1" x14ac:dyDescent="0.25">
      <c r="A10" s="11" t="s">
        <v>10</v>
      </c>
      <c r="B10" s="12">
        <v>1</v>
      </c>
      <c r="C10" s="12">
        <v>48</v>
      </c>
      <c r="D10" s="19"/>
      <c r="E10" s="13">
        <f t="shared" si="0"/>
        <v>0</v>
      </c>
    </row>
    <row r="11" spans="1:6" ht="30" customHeight="1" x14ac:dyDescent="0.25">
      <c r="A11" s="11" t="s">
        <v>11</v>
      </c>
      <c r="B11" s="12">
        <v>27</v>
      </c>
      <c r="C11" s="12">
        <v>48</v>
      </c>
      <c r="D11" s="19"/>
      <c r="E11" s="13">
        <f t="shared" si="0"/>
        <v>0</v>
      </c>
    </row>
    <row r="12" spans="1:6" ht="30" customHeight="1" x14ac:dyDescent="0.25">
      <c r="A12" s="11" t="s">
        <v>19</v>
      </c>
      <c r="B12" s="14">
        <v>11000</v>
      </c>
      <c r="C12" s="12">
        <v>48</v>
      </c>
      <c r="D12" s="19"/>
      <c r="E12" s="13">
        <f t="shared" ref="E12:E23" si="1">B12*C12*D12</f>
        <v>0</v>
      </c>
      <c r="F12" s="7"/>
    </row>
    <row r="13" spans="1:6" ht="30" customHeight="1" x14ac:dyDescent="0.25">
      <c r="A13" s="11" t="s">
        <v>20</v>
      </c>
      <c r="B13" s="14">
        <v>4700</v>
      </c>
      <c r="C13" s="12">
        <v>48</v>
      </c>
      <c r="D13" s="19"/>
      <c r="E13" s="13">
        <f t="shared" si="1"/>
        <v>0</v>
      </c>
    </row>
    <row r="14" spans="1:6" ht="30" customHeight="1" x14ac:dyDescent="0.25">
      <c r="A14" s="11" t="s">
        <v>21</v>
      </c>
      <c r="B14" s="14">
        <v>700</v>
      </c>
      <c r="C14" s="12">
        <v>48</v>
      </c>
      <c r="D14" s="19"/>
      <c r="E14" s="13">
        <f t="shared" si="1"/>
        <v>0</v>
      </c>
    </row>
    <row r="15" spans="1:6" ht="30" customHeight="1" x14ac:dyDescent="0.25">
      <c r="A15" s="11" t="s">
        <v>22</v>
      </c>
      <c r="B15" s="14">
        <v>3000</v>
      </c>
      <c r="C15" s="12">
        <v>48</v>
      </c>
      <c r="D15" s="19"/>
      <c r="E15" s="13">
        <f t="shared" si="1"/>
        <v>0</v>
      </c>
    </row>
    <row r="16" spans="1:6" ht="30" customHeight="1" x14ac:dyDescent="0.25">
      <c r="A16" s="11" t="s">
        <v>23</v>
      </c>
      <c r="B16" s="14">
        <v>300</v>
      </c>
      <c r="C16" s="12">
        <v>48</v>
      </c>
      <c r="D16" s="19"/>
      <c r="E16" s="13">
        <f t="shared" si="1"/>
        <v>0</v>
      </c>
    </row>
    <row r="17" spans="1:5" ht="30" customHeight="1" x14ac:dyDescent="0.25">
      <c r="A17" s="11" t="s">
        <v>24</v>
      </c>
      <c r="B17" s="14">
        <v>18800</v>
      </c>
      <c r="C17" s="12">
        <v>48</v>
      </c>
      <c r="D17" s="19"/>
      <c r="E17" s="13">
        <f t="shared" si="1"/>
        <v>0</v>
      </c>
    </row>
    <row r="18" spans="1:5" ht="30" customHeight="1" x14ac:dyDescent="0.25">
      <c r="A18" s="11" t="s">
        <v>25</v>
      </c>
      <c r="B18" s="14">
        <v>12400</v>
      </c>
      <c r="C18" s="12">
        <v>48</v>
      </c>
      <c r="D18" s="19"/>
      <c r="E18" s="13">
        <f t="shared" si="1"/>
        <v>0</v>
      </c>
    </row>
    <row r="19" spans="1:5" ht="30" customHeight="1" x14ac:dyDescent="0.25">
      <c r="A19" s="11" t="s">
        <v>26</v>
      </c>
      <c r="B19" s="14">
        <v>1800</v>
      </c>
      <c r="C19" s="12">
        <v>48</v>
      </c>
      <c r="D19" s="19"/>
      <c r="E19" s="13">
        <f t="shared" si="1"/>
        <v>0</v>
      </c>
    </row>
    <row r="20" spans="1:5" ht="30" customHeight="1" x14ac:dyDescent="0.25">
      <c r="A20" s="11" t="s">
        <v>27</v>
      </c>
      <c r="B20" s="14">
        <v>16800</v>
      </c>
      <c r="C20" s="12">
        <v>48</v>
      </c>
      <c r="D20" s="19"/>
      <c r="E20" s="13">
        <f t="shared" si="1"/>
        <v>0</v>
      </c>
    </row>
    <row r="21" spans="1:5" ht="30" customHeight="1" x14ac:dyDescent="0.25">
      <c r="A21" s="11" t="s">
        <v>29</v>
      </c>
      <c r="B21" s="14">
        <v>2000</v>
      </c>
      <c r="C21" s="12">
        <v>48</v>
      </c>
      <c r="D21" s="19"/>
      <c r="E21" s="13">
        <f t="shared" si="1"/>
        <v>0</v>
      </c>
    </row>
    <row r="22" spans="1:5" ht="30" customHeight="1" x14ac:dyDescent="0.25">
      <c r="A22" s="11" t="s">
        <v>43</v>
      </c>
      <c r="B22" s="14">
        <v>300</v>
      </c>
      <c r="C22" s="12">
        <v>48</v>
      </c>
      <c r="D22" s="19"/>
      <c r="E22" s="13">
        <f t="shared" si="1"/>
        <v>0</v>
      </c>
    </row>
    <row r="23" spans="1:5" ht="30" customHeight="1" x14ac:dyDescent="0.25">
      <c r="A23" s="11" t="s">
        <v>28</v>
      </c>
      <c r="B23" s="14">
        <v>100</v>
      </c>
      <c r="C23" s="12">
        <v>48</v>
      </c>
      <c r="D23" s="19"/>
      <c r="E23" s="13">
        <f t="shared" si="1"/>
        <v>0</v>
      </c>
    </row>
    <row r="24" spans="1:5" ht="30" customHeight="1" x14ac:dyDescent="0.25">
      <c r="A24" s="31" t="s">
        <v>0</v>
      </c>
      <c r="B24" s="31"/>
      <c r="C24" s="31"/>
      <c r="D24" s="31"/>
      <c r="E24" s="15">
        <f>SUM(E2:E23)</f>
        <v>0</v>
      </c>
    </row>
    <row r="25" spans="1:5" ht="30" customHeight="1" x14ac:dyDescent="0.25">
      <c r="A25" s="31" t="s">
        <v>1</v>
      </c>
      <c r="B25" s="31"/>
      <c r="C25" s="31"/>
      <c r="D25" s="31"/>
      <c r="E25" s="15">
        <f>E24*0.22</f>
        <v>0</v>
      </c>
    </row>
    <row r="26" spans="1:5" ht="30" customHeight="1" x14ac:dyDescent="0.25">
      <c r="A26" s="31" t="s">
        <v>2</v>
      </c>
      <c r="B26" s="31"/>
      <c r="C26" s="31"/>
      <c r="D26" s="31"/>
      <c r="E26" s="15">
        <f>SUM(E24:E25)</f>
        <v>0</v>
      </c>
    </row>
    <row r="27" spans="1:5" x14ac:dyDescent="0.25">
      <c r="A27" s="16"/>
      <c r="B27" s="16"/>
      <c r="C27" s="16"/>
      <c r="D27" s="16"/>
      <c r="E27" s="16"/>
    </row>
    <row r="28" spans="1:5" x14ac:dyDescent="0.25">
      <c r="A28" s="16"/>
      <c r="B28" s="16"/>
      <c r="C28" s="16"/>
      <c r="D28" s="16"/>
      <c r="E28" s="16"/>
    </row>
    <row r="29" spans="1:5" x14ac:dyDescent="0.25">
      <c r="A29" s="17" t="s">
        <v>33</v>
      </c>
      <c r="B29" s="16"/>
      <c r="C29" s="16"/>
      <c r="D29" s="16"/>
      <c r="E29" s="16"/>
    </row>
    <row r="30" spans="1:5" x14ac:dyDescent="0.25">
      <c r="A30" s="28"/>
      <c r="B30" s="29"/>
      <c r="C30" s="29"/>
      <c r="D30" s="30"/>
      <c r="E30" s="18" t="s">
        <v>39</v>
      </c>
    </row>
    <row r="31" spans="1:5" ht="42" customHeight="1" x14ac:dyDescent="0.25">
      <c r="A31" s="25" t="s">
        <v>30</v>
      </c>
      <c r="B31" s="26"/>
      <c r="C31" s="26"/>
      <c r="D31" s="27"/>
      <c r="E31" s="18" t="s">
        <v>37</v>
      </c>
    </row>
    <row r="32" spans="1:5" ht="29.45" customHeight="1" x14ac:dyDescent="0.25">
      <c r="A32" s="25" t="s">
        <v>31</v>
      </c>
      <c r="B32" s="26"/>
      <c r="C32" s="26"/>
      <c r="D32" s="27"/>
      <c r="E32" s="18" t="s">
        <v>37</v>
      </c>
    </row>
    <row r="33" spans="1:5" ht="28.5" customHeight="1" x14ac:dyDescent="0.25">
      <c r="A33" s="25" t="s">
        <v>32</v>
      </c>
      <c r="B33" s="26"/>
      <c r="C33" s="26"/>
      <c r="D33" s="27"/>
      <c r="E33" s="18" t="s">
        <v>37</v>
      </c>
    </row>
    <row r="34" spans="1:5" x14ac:dyDescent="0.25">
      <c r="A34" t="s">
        <v>38</v>
      </c>
    </row>
  </sheetData>
  <sheetProtection algorithmName="SHA-512" hashValue="U8+avgG93B39yd4oDq4ho+zwuFXL8EEb1R+VcFDupMLSbHb3QTYjqqnnMp4O82oGR2CUs+GEoa+c/WqIdPOflw==" saltValue="vy0MB6e7Nv9HkFEibeuxBg==" spinCount="100000" sheet="1" objects="1" scenarios="1"/>
  <mergeCells count="7">
    <mergeCell ref="A31:D31"/>
    <mergeCell ref="A32:D32"/>
    <mergeCell ref="A33:D33"/>
    <mergeCell ref="A30:D30"/>
    <mergeCell ref="A24:D24"/>
    <mergeCell ref="A25:D25"/>
    <mergeCell ref="A26:D26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Kalkulacija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2020-07-02T09:31:28Z</dcterms:created>
  <dcterms:modified xsi:type="dcterms:W3CDTF">2021-05-14T09:34:22Z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9fc6f63-046c-41f3-ba25-1437516571c5_Enabled">
    <vt:lpwstr>True</vt:lpwstr>
  </property>
  <property fmtid="{D5CDD505-2E9C-101B-9397-08002B2CF9AE}" pid="3" name="MSIP_Label_b9fc6f63-046c-41f3-ba25-1437516571c5_SiteId">
    <vt:lpwstr>6b50702c-caff-40f2-86bd-da9c41fd299b</vt:lpwstr>
  </property>
  <property fmtid="{D5CDD505-2E9C-101B-9397-08002B2CF9AE}" pid="4" name="MSIP_Label_b9fc6f63-046c-41f3-ba25-1437516571c5_Owner">
    <vt:lpwstr>LOberski@ts.telekom.si</vt:lpwstr>
  </property>
  <property fmtid="{D5CDD505-2E9C-101B-9397-08002B2CF9AE}" pid="5" name="MSIP_Label_b9fc6f63-046c-41f3-ba25-1437516571c5_SetDate">
    <vt:lpwstr>2020-07-02T09:31:37.8449761Z</vt:lpwstr>
  </property>
  <property fmtid="{D5CDD505-2E9C-101B-9397-08002B2CF9AE}" pid="6" name="MSIP_Label_b9fc6f63-046c-41f3-ba25-1437516571c5_Name">
    <vt:lpwstr>NIZKA ZAUPNOST</vt:lpwstr>
  </property>
  <property fmtid="{D5CDD505-2E9C-101B-9397-08002B2CF9AE}" pid="7" name="MSIP_Label_b9fc6f63-046c-41f3-ba25-1437516571c5_Application">
    <vt:lpwstr>Microsoft Azure Information Protection</vt:lpwstr>
  </property>
  <property fmtid="{D5CDD505-2E9C-101B-9397-08002B2CF9AE}" pid="8" name="MSIP_Label_b9fc6f63-046c-41f3-ba25-1437516571c5_ActionId">
    <vt:lpwstr>f60fda4d-0518-4b10-a38d-bba0a121947d</vt:lpwstr>
  </property>
  <property fmtid="{D5CDD505-2E9C-101B-9397-08002B2CF9AE}" pid="9" name="MSIP_Label_b9fc6f63-046c-41f3-ba25-1437516571c5_Extended_MSFT_Method">
    <vt:lpwstr>Automatic</vt:lpwstr>
  </property>
  <property fmtid="{D5CDD505-2E9C-101B-9397-08002B2CF9AE}" pid="10" name="Sensitivity">
    <vt:lpwstr>NIZKA ZAUPNOST</vt:lpwstr>
  </property>
</Properties>
</file>